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SUS\Desktop\D1-D7 JAN 2021\"/>
    </mc:Choice>
  </mc:AlternateContent>
  <xr:revisionPtr revIDLastSave="0" documentId="8_{C173AAEE-DBD1-48C8-8393-87F1FDC6BA64}" xr6:coauthVersionLast="46" xr6:coauthVersionMax="46" xr10:uidLastSave="{00000000-0000-0000-0000-000000000000}"/>
  <bookViews>
    <workbookView xWindow="0" yWindow="390" windowWidth="20490" windowHeight="10920" xr2:uid="{00000000-000D-0000-FFFF-FFFF00000000}"/>
  </bookViews>
  <sheets>
    <sheet name="Sheet1" sheetId="2" r:id="rId1"/>
  </sheets>
  <calcPr calcId="191029"/>
  <webPublishing codePage="1252"/>
</workbook>
</file>

<file path=xl/calcChain.xml><?xml version="1.0" encoding="utf-8"?>
<calcChain xmlns="http://schemas.openxmlformats.org/spreadsheetml/2006/main">
  <c r="D30" i="2" l="1"/>
  <c r="F30" i="2"/>
  <c r="H30" i="2"/>
  <c r="I30" i="2"/>
  <c r="K30" i="2"/>
  <c r="C30" i="2"/>
  <c r="J10" i="2"/>
  <c r="J11" i="2"/>
  <c r="J12" i="2"/>
  <c r="J13" i="2"/>
  <c r="J30" i="2" s="1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9" i="2"/>
  <c r="G18" i="2"/>
  <c r="G25" i="2"/>
  <c r="G26" i="2"/>
  <c r="G27" i="2"/>
  <c r="E10" i="2"/>
  <c r="G10" i="2" s="1"/>
  <c r="E11" i="2"/>
  <c r="G11" i="2" s="1"/>
  <c r="E12" i="2"/>
  <c r="G12" i="2" s="1"/>
  <c r="E13" i="2"/>
  <c r="G13" i="2" s="1"/>
  <c r="E14" i="2"/>
  <c r="G14" i="2" s="1"/>
  <c r="E15" i="2"/>
  <c r="G15" i="2" s="1"/>
  <c r="E16" i="2"/>
  <c r="G16" i="2" s="1"/>
  <c r="E17" i="2"/>
  <c r="G17" i="2" s="1"/>
  <c r="E18" i="2"/>
  <c r="E19" i="2"/>
  <c r="G19" i="2" s="1"/>
  <c r="E20" i="2"/>
  <c r="G20" i="2" s="1"/>
  <c r="E21" i="2"/>
  <c r="G21" i="2" s="1"/>
  <c r="E22" i="2"/>
  <c r="G22" i="2" s="1"/>
  <c r="E23" i="2"/>
  <c r="G23" i="2" s="1"/>
  <c r="E24" i="2"/>
  <c r="G24" i="2" s="1"/>
  <c r="E25" i="2"/>
  <c r="E26" i="2"/>
  <c r="E27" i="2"/>
  <c r="E28" i="2"/>
  <c r="G28" i="2" s="1"/>
  <c r="E29" i="2"/>
  <c r="G29" i="2" s="1"/>
  <c r="E9" i="2"/>
  <c r="E30" i="2" s="1"/>
  <c r="G9" i="2" l="1"/>
  <c r="G30" i="2" s="1"/>
</calcChain>
</file>

<file path=xl/sharedStrings.xml><?xml version="1.0" encoding="utf-8"?>
<sst xmlns="http://schemas.openxmlformats.org/spreadsheetml/2006/main" count="40" uniqueCount="40">
  <si>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</si>
  <si>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</si>
  <si>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</si>
  <si>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</si>
  <si>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</si>
  <si>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released within SERC time limit</t>
  </si>
  <si>
    <t>Connection released beyond SERC time limit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</si>
  <si>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</si>
  <si>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</si>
  <si>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</si>
  <si>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</si>
  <si>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</si>
  <si>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</si>
  <si>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</si>
  <si>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</si>
  <si>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</si>
  <si>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</si>
  <si>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</si>
  <si>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</si>
  <si>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</si>
  <si>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</si>
  <si>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</si>
  <si>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</si>
  <si>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</si>
  <si>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</si>
  <si>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</si>
  <si>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</si>
  <si>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Level of Monitoring: PFC/MoP</t>
  </si>
  <si>
    <t>Format: D2</t>
  </si>
  <si>
    <t>Name of State: Karnataka</t>
  </si>
  <si>
    <t>Name of Discom: GESCOM</t>
  </si>
  <si>
    <t>Sl. No</t>
  </si>
  <si>
    <t xml:space="preserve">Connection yet to be released </t>
  </si>
  <si>
    <t xml:space="preserve">% of Connection released within SERC time limit </t>
  </si>
  <si>
    <t>Connections released by IT system (Nos.)</t>
  </si>
  <si>
    <t>Reporting Month:…. February'2021</t>
  </si>
  <si>
    <t>Total</t>
  </si>
  <si>
    <t>Period: 1 Month ( 1st January'2021 to 31th January'2021)</t>
  </si>
  <si>
    <t>Basavkalyan</t>
  </si>
  <si>
    <t>Sahapur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</si>
</sst>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9" x14ac:knownFonts="1">
    <font>
      <sz val="10"/>
      <color theme="1"/>
      <name val="Tahoma"/>
      <family val="2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topLeftCell="A4" workbookViewId="0">
      <selection activeCell="B24" sqref="B24"/>
    </sheetView>
  </sheetViews>
  <sheetFormatPr defaultRowHeight="12.75" x14ac:dyDescent="0.2"/>
  <cols>
    <col min="1" max="1" width="8.140625" style="21" customWidth="1"/>
    <col min="2" max="2" width="25.42578125" style="16" customWidth="1"/>
    <col min="3" max="3" width="17.5703125" style="16" customWidth="1"/>
    <col min="4" max="4" width="15.28515625" style="16" customWidth="1"/>
    <col min="5" max="5" width="16.140625" style="16" customWidth="1"/>
    <col min="6" max="6" width="14.42578125" style="16" customWidth="1"/>
    <col min="7" max="7" width="12.5703125" style="16" customWidth="1"/>
    <col min="8" max="8" width="14.5703125" style="16" customWidth="1"/>
    <col min="9" max="9" width="14.7109375" style="16" customWidth="1"/>
    <col min="10" max="10" width="15.140625" style="17" customWidth="1"/>
    <col min="11" max="11" width="17" style="16" customWidth="1"/>
  </cols>
  <sheetData>
    <row r="1" spans="1:11" ht="17.25" x14ac:dyDescent="0.2">
      <c r="A1" s="29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17.25" x14ac:dyDescent="0.2">
      <c r="A2" s="32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17.25" x14ac:dyDescent="0.2">
      <c r="A3" s="35" t="s">
        <v>28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1" ht="17.25" x14ac:dyDescent="0.2">
      <c r="A4" s="18" t="s">
        <v>29</v>
      </c>
      <c r="B4" s="9"/>
      <c r="C4" s="6"/>
      <c r="D4" s="6"/>
      <c r="E4" s="6"/>
      <c r="F4" s="6"/>
      <c r="G4" s="6"/>
      <c r="H4" s="6"/>
      <c r="I4" s="6"/>
      <c r="J4" s="7"/>
      <c r="K4" s="10"/>
    </row>
    <row r="5" spans="1:11" ht="17.25" x14ac:dyDescent="0.2">
      <c r="A5" s="18" t="s">
        <v>30</v>
      </c>
      <c r="B5" s="9"/>
      <c r="C5" s="9"/>
      <c r="D5" s="6"/>
      <c r="E5" s="6"/>
      <c r="F5" s="6"/>
      <c r="G5" s="9"/>
      <c r="H5" s="11"/>
      <c r="I5" s="6"/>
      <c r="J5" s="7"/>
      <c r="K5" s="12"/>
    </row>
    <row r="6" spans="1:11" ht="17.25" x14ac:dyDescent="0.2">
      <c r="A6" s="18" t="s">
        <v>35</v>
      </c>
      <c r="B6" s="9"/>
      <c r="C6" s="9"/>
      <c r="D6" s="6"/>
      <c r="E6" s="6"/>
      <c r="F6" s="6"/>
      <c r="G6" s="9"/>
      <c r="H6" s="11"/>
      <c r="I6" s="6"/>
      <c r="J6" s="7"/>
      <c r="K6" s="12"/>
    </row>
    <row r="7" spans="1:11" ht="17.25" x14ac:dyDescent="0.2">
      <c r="A7" s="19" t="s">
        <v>37</v>
      </c>
      <c r="B7" s="9"/>
      <c r="C7" s="9"/>
      <c r="D7" s="6"/>
      <c r="E7" s="6"/>
      <c r="F7" s="6"/>
      <c r="G7" s="9"/>
      <c r="H7" s="11"/>
      <c r="I7" s="6"/>
      <c r="J7" s="7"/>
      <c r="K7" s="12"/>
    </row>
    <row r="8" spans="1:11" ht="82.15" customHeight="1" x14ac:dyDescent="0.2">
      <c r="A8" s="20" t="s">
        <v>31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32</v>
      </c>
      <c r="H8" s="1" t="s">
        <v>5</v>
      </c>
      <c r="I8" s="1" t="s">
        <v>6</v>
      </c>
      <c r="J8" s="5" t="s">
        <v>33</v>
      </c>
      <c r="K8" s="2" t="s">
        <v>34</v>
      </c>
    </row>
    <row r="9" spans="1:11" ht="15.75" x14ac:dyDescent="0.2">
      <c r="A9" s="8">
        <v>1</v>
      </c>
      <c r="B9" s="3" t="s">
        <v>7</v>
      </c>
      <c r="C9" s="13">
        <v>175</v>
      </c>
      <c r="D9" s="13">
        <v>30</v>
      </c>
      <c r="E9" s="13">
        <f>C9+D9</f>
        <v>205</v>
      </c>
      <c r="F9" s="13">
        <v>43</v>
      </c>
      <c r="G9" s="13">
        <f>E9-F9</f>
        <v>162</v>
      </c>
      <c r="H9" s="13">
        <v>42</v>
      </c>
      <c r="I9" s="13">
        <v>1</v>
      </c>
      <c r="J9" s="14">
        <f>(H9/F9)*100</f>
        <v>97.674418604651152</v>
      </c>
      <c r="K9" s="15">
        <v>43</v>
      </c>
    </row>
    <row r="10" spans="1:11" ht="15.75" x14ac:dyDescent="0.2">
      <c r="A10" s="8">
        <v>2</v>
      </c>
      <c r="B10" s="3" t="s">
        <v>38</v>
      </c>
      <c r="C10" s="13">
        <v>621</v>
      </c>
      <c r="D10" s="13">
        <v>92</v>
      </c>
      <c r="E10" s="13">
        <f t="shared" ref="E10:E29" si="0">C10+D10</f>
        <v>713</v>
      </c>
      <c r="F10" s="13">
        <v>18</v>
      </c>
      <c r="G10" s="13">
        <f t="shared" ref="G10:G29" si="1">E10-F10</f>
        <v>695</v>
      </c>
      <c r="H10" s="13">
        <v>9</v>
      </c>
      <c r="I10" s="13">
        <v>9</v>
      </c>
      <c r="J10" s="14">
        <f t="shared" ref="J10:J29" si="2">(H10/F10)*100</f>
        <v>50</v>
      </c>
      <c r="K10" s="15">
        <v>18</v>
      </c>
    </row>
    <row r="11" spans="1:11" ht="15.75" x14ac:dyDescent="0.2">
      <c r="A11" s="8">
        <v>3</v>
      </c>
      <c r="B11" s="3" t="s">
        <v>8</v>
      </c>
      <c r="C11" s="13">
        <v>1547</v>
      </c>
      <c r="D11" s="13">
        <v>627</v>
      </c>
      <c r="E11" s="13">
        <f t="shared" si="0"/>
        <v>2174</v>
      </c>
      <c r="F11" s="13">
        <v>553</v>
      </c>
      <c r="G11" s="13">
        <f t="shared" si="1"/>
        <v>1621</v>
      </c>
      <c r="H11" s="13">
        <v>541</v>
      </c>
      <c r="I11" s="13">
        <v>12</v>
      </c>
      <c r="J11" s="14">
        <f t="shared" si="2"/>
        <v>97.830018083182637</v>
      </c>
      <c r="K11" s="15">
        <v>553</v>
      </c>
    </row>
    <row r="12" spans="1:11" ht="15.75" x14ac:dyDescent="0.2">
      <c r="A12" s="8">
        <v>4</v>
      </c>
      <c r="B12" s="3" t="s">
        <v>9</v>
      </c>
      <c r="C12" s="13">
        <v>503</v>
      </c>
      <c r="D12" s="13">
        <v>51</v>
      </c>
      <c r="E12" s="13">
        <f t="shared" si="0"/>
        <v>554</v>
      </c>
      <c r="F12" s="13">
        <v>50</v>
      </c>
      <c r="G12" s="13">
        <f t="shared" si="1"/>
        <v>504</v>
      </c>
      <c r="H12" s="13">
        <v>30</v>
      </c>
      <c r="I12" s="13">
        <v>20</v>
      </c>
      <c r="J12" s="14">
        <f t="shared" si="2"/>
        <v>60</v>
      </c>
      <c r="K12" s="15">
        <v>50</v>
      </c>
    </row>
    <row r="13" spans="1:11" ht="15.75" x14ac:dyDescent="0.2">
      <c r="A13" s="8">
        <v>5</v>
      </c>
      <c r="B13" s="3" t="s">
        <v>10</v>
      </c>
      <c r="C13" s="13">
        <v>2396</v>
      </c>
      <c r="D13" s="13">
        <v>487</v>
      </c>
      <c r="E13" s="13">
        <f t="shared" si="0"/>
        <v>2883</v>
      </c>
      <c r="F13" s="13">
        <v>509</v>
      </c>
      <c r="G13" s="13">
        <f t="shared" si="1"/>
        <v>2374</v>
      </c>
      <c r="H13" s="13">
        <v>472</v>
      </c>
      <c r="I13" s="13">
        <v>37</v>
      </c>
      <c r="J13" s="14">
        <f t="shared" si="2"/>
        <v>92.73084479371316</v>
      </c>
      <c r="K13" s="15">
        <v>509</v>
      </c>
    </row>
    <row r="14" spans="1:11" ht="15.75" x14ac:dyDescent="0.2">
      <c r="A14" s="8">
        <v>6</v>
      </c>
      <c r="B14" s="3" t="s">
        <v>11</v>
      </c>
      <c r="C14" s="13">
        <v>662</v>
      </c>
      <c r="D14" s="13">
        <v>96</v>
      </c>
      <c r="E14" s="13">
        <f t="shared" si="0"/>
        <v>758</v>
      </c>
      <c r="F14" s="13">
        <v>1</v>
      </c>
      <c r="G14" s="13">
        <f t="shared" si="1"/>
        <v>757</v>
      </c>
      <c r="H14" s="13">
        <v>1</v>
      </c>
      <c r="I14" s="13">
        <v>0</v>
      </c>
      <c r="J14" s="14">
        <f t="shared" si="2"/>
        <v>100</v>
      </c>
      <c r="K14" s="15">
        <v>1</v>
      </c>
    </row>
    <row r="15" spans="1:11" ht="15.75" x14ac:dyDescent="0.2">
      <c r="A15" s="8">
        <v>7</v>
      </c>
      <c r="B15" s="3" t="s">
        <v>12</v>
      </c>
      <c r="C15" s="13">
        <v>6031</v>
      </c>
      <c r="D15" s="13">
        <v>968</v>
      </c>
      <c r="E15" s="13">
        <f t="shared" si="0"/>
        <v>6999</v>
      </c>
      <c r="F15" s="13">
        <v>780</v>
      </c>
      <c r="G15" s="13">
        <f t="shared" si="1"/>
        <v>6219</v>
      </c>
      <c r="H15" s="13">
        <v>626</v>
      </c>
      <c r="I15" s="13">
        <v>154</v>
      </c>
      <c r="J15" s="14">
        <f t="shared" si="2"/>
        <v>80.256410256410263</v>
      </c>
      <c r="K15" s="15">
        <v>780</v>
      </c>
    </row>
    <row r="16" spans="1:11" ht="15.75" x14ac:dyDescent="0.2">
      <c r="A16" s="8">
        <v>8</v>
      </c>
      <c r="B16" s="3" t="s">
        <v>13</v>
      </c>
      <c r="C16" s="13">
        <v>946</v>
      </c>
      <c r="D16" s="13">
        <v>221</v>
      </c>
      <c r="E16" s="13">
        <f t="shared" si="0"/>
        <v>1167</v>
      </c>
      <c r="F16" s="13">
        <v>146</v>
      </c>
      <c r="G16" s="13">
        <f t="shared" si="1"/>
        <v>1021</v>
      </c>
      <c r="H16" s="13">
        <v>141</v>
      </c>
      <c r="I16" s="13">
        <v>5</v>
      </c>
      <c r="J16" s="14">
        <f t="shared" si="2"/>
        <v>96.575342465753423</v>
      </c>
      <c r="K16" s="15">
        <v>146</v>
      </c>
    </row>
    <row r="17" spans="1:11" ht="15.75" x14ac:dyDescent="0.2">
      <c r="A17" s="8">
        <v>9</v>
      </c>
      <c r="B17" s="3" t="s">
        <v>14</v>
      </c>
      <c r="C17" s="13">
        <v>188</v>
      </c>
      <c r="D17" s="13">
        <v>149</v>
      </c>
      <c r="E17" s="13">
        <f t="shared" si="0"/>
        <v>337</v>
      </c>
      <c r="F17" s="13">
        <v>109</v>
      </c>
      <c r="G17" s="13">
        <f t="shared" si="1"/>
        <v>228</v>
      </c>
      <c r="H17" s="13">
        <v>105</v>
      </c>
      <c r="I17" s="13">
        <v>4</v>
      </c>
      <c r="J17" s="14">
        <f t="shared" si="2"/>
        <v>96.330275229357795</v>
      </c>
      <c r="K17" s="15">
        <v>109</v>
      </c>
    </row>
    <row r="18" spans="1:11" ht="15.75" x14ac:dyDescent="0.2">
      <c r="A18" s="8">
        <v>10</v>
      </c>
      <c r="B18" s="3" t="s">
        <v>15</v>
      </c>
      <c r="C18" s="13">
        <v>64</v>
      </c>
      <c r="D18" s="13">
        <v>50</v>
      </c>
      <c r="E18" s="13">
        <f t="shared" si="0"/>
        <v>114</v>
      </c>
      <c r="F18" s="13">
        <v>54</v>
      </c>
      <c r="G18" s="13">
        <f t="shared" si="1"/>
        <v>60</v>
      </c>
      <c r="H18" s="13">
        <v>54</v>
      </c>
      <c r="I18" s="13">
        <v>0</v>
      </c>
      <c r="J18" s="14">
        <f t="shared" si="2"/>
        <v>100</v>
      </c>
      <c r="K18" s="15">
        <v>54</v>
      </c>
    </row>
    <row r="19" spans="1:11" ht="15.75" x14ac:dyDescent="0.2">
      <c r="A19" s="8">
        <v>11</v>
      </c>
      <c r="B19" s="3" t="s">
        <v>16</v>
      </c>
      <c r="C19" s="13">
        <v>882</v>
      </c>
      <c r="D19" s="13">
        <v>184</v>
      </c>
      <c r="E19" s="13">
        <f t="shared" si="0"/>
        <v>1066</v>
      </c>
      <c r="F19" s="13">
        <v>26</v>
      </c>
      <c r="G19" s="13">
        <f t="shared" si="1"/>
        <v>1040</v>
      </c>
      <c r="H19" s="13">
        <v>13</v>
      </c>
      <c r="I19" s="13">
        <v>13</v>
      </c>
      <c r="J19" s="14">
        <f t="shared" si="2"/>
        <v>50</v>
      </c>
      <c r="K19" s="15">
        <v>26</v>
      </c>
    </row>
    <row r="20" spans="1:11" ht="15.75" x14ac:dyDescent="0.2">
      <c r="A20" s="8">
        <v>12</v>
      </c>
      <c r="B20" s="3" t="s">
        <v>17</v>
      </c>
      <c r="C20" s="13">
        <v>241</v>
      </c>
      <c r="D20" s="13">
        <v>63</v>
      </c>
      <c r="E20" s="13">
        <f t="shared" si="0"/>
        <v>304</v>
      </c>
      <c r="F20" s="13">
        <v>4</v>
      </c>
      <c r="G20" s="13">
        <f t="shared" si="1"/>
        <v>300</v>
      </c>
      <c r="H20" s="13">
        <v>3</v>
      </c>
      <c r="I20" s="13">
        <v>1</v>
      </c>
      <c r="J20" s="14">
        <f t="shared" si="2"/>
        <v>75</v>
      </c>
      <c r="K20" s="15">
        <v>4</v>
      </c>
    </row>
    <row r="21" spans="1:11" ht="15.75" x14ac:dyDescent="0.2">
      <c r="A21" s="8">
        <v>13</v>
      </c>
      <c r="B21" s="3" t="s">
        <v>18</v>
      </c>
      <c r="C21" s="13">
        <v>1107</v>
      </c>
      <c r="D21" s="13">
        <v>407</v>
      </c>
      <c r="E21" s="13">
        <f t="shared" si="0"/>
        <v>1514</v>
      </c>
      <c r="F21" s="13">
        <v>365</v>
      </c>
      <c r="G21" s="13">
        <f t="shared" si="1"/>
        <v>1149</v>
      </c>
      <c r="H21" s="13">
        <v>293</v>
      </c>
      <c r="I21" s="13">
        <v>72</v>
      </c>
      <c r="J21" s="14">
        <f t="shared" si="2"/>
        <v>80.273972602739732</v>
      </c>
      <c r="K21" s="15">
        <v>365</v>
      </c>
    </row>
    <row r="22" spans="1:11" ht="15.75" x14ac:dyDescent="0.2">
      <c r="A22" s="8">
        <v>14</v>
      </c>
      <c r="B22" s="3" t="s">
        <v>19</v>
      </c>
      <c r="C22" s="13">
        <v>275</v>
      </c>
      <c r="D22" s="13">
        <v>94</v>
      </c>
      <c r="E22" s="13">
        <f t="shared" si="0"/>
        <v>369</v>
      </c>
      <c r="F22" s="13">
        <v>1</v>
      </c>
      <c r="G22" s="13">
        <f t="shared" si="1"/>
        <v>368</v>
      </c>
      <c r="H22" s="13">
        <v>1</v>
      </c>
      <c r="I22" s="13">
        <v>0</v>
      </c>
      <c r="J22" s="14">
        <f t="shared" si="2"/>
        <v>100</v>
      </c>
      <c r="K22" s="15">
        <v>1</v>
      </c>
    </row>
    <row r="23" spans="1:11" ht="15.75" x14ac:dyDescent="0.2">
      <c r="A23" s="8">
        <v>15</v>
      </c>
      <c r="B23" s="3" t="s">
        <v>20</v>
      </c>
      <c r="C23" s="13">
        <v>75</v>
      </c>
      <c r="D23" s="13">
        <v>47</v>
      </c>
      <c r="E23" s="13">
        <f t="shared" si="0"/>
        <v>122</v>
      </c>
      <c r="F23" s="13">
        <v>33</v>
      </c>
      <c r="G23" s="13">
        <f t="shared" si="1"/>
        <v>89</v>
      </c>
      <c r="H23" s="13">
        <v>31</v>
      </c>
      <c r="I23" s="13">
        <v>2</v>
      </c>
      <c r="J23" s="14">
        <f t="shared" si="2"/>
        <v>93.939393939393938</v>
      </c>
      <c r="K23" s="15">
        <v>33</v>
      </c>
    </row>
    <row r="24" spans="1:11" ht="15.75" x14ac:dyDescent="0.2">
      <c r="A24" s="8">
        <v>16</v>
      </c>
      <c r="B24" s="3" t="s">
        <v>39</v>
      </c>
      <c r="C24" s="13">
        <v>472</v>
      </c>
      <c r="D24" s="13">
        <v>103</v>
      </c>
      <c r="E24" s="13">
        <f t="shared" si="0"/>
        <v>575</v>
      </c>
      <c r="F24" s="13">
        <v>145</v>
      </c>
      <c r="G24" s="13">
        <f t="shared" si="1"/>
        <v>430</v>
      </c>
      <c r="H24" s="13">
        <v>104</v>
      </c>
      <c r="I24" s="13">
        <v>41</v>
      </c>
      <c r="J24" s="14">
        <f t="shared" si="2"/>
        <v>71.724137931034477</v>
      </c>
      <c r="K24" s="15">
        <v>145</v>
      </c>
    </row>
    <row r="25" spans="1:11" ht="15.75" x14ac:dyDescent="0.2">
      <c r="A25" s="8">
        <v>17</v>
      </c>
      <c r="B25" s="3" t="s">
        <v>21</v>
      </c>
      <c r="C25" s="13">
        <v>335</v>
      </c>
      <c r="D25" s="13">
        <v>78</v>
      </c>
      <c r="E25" s="13">
        <f t="shared" si="0"/>
        <v>413</v>
      </c>
      <c r="F25" s="13">
        <v>7</v>
      </c>
      <c r="G25" s="13">
        <f t="shared" si="1"/>
        <v>406</v>
      </c>
      <c r="H25" s="13">
        <v>7</v>
      </c>
      <c r="I25" s="13">
        <v>0</v>
      </c>
      <c r="J25" s="14">
        <f t="shared" si="2"/>
        <v>100</v>
      </c>
      <c r="K25" s="15">
        <v>7</v>
      </c>
    </row>
    <row r="26" spans="1:11" ht="15.75" x14ac:dyDescent="0.2">
      <c r="A26" s="8">
        <v>18</v>
      </c>
      <c r="B26" s="3" t="s">
        <v>22</v>
      </c>
      <c r="C26" s="13">
        <v>730</v>
      </c>
      <c r="D26" s="13">
        <v>96</v>
      </c>
      <c r="E26" s="13">
        <f t="shared" si="0"/>
        <v>826</v>
      </c>
      <c r="F26" s="13">
        <v>56</v>
      </c>
      <c r="G26" s="13">
        <f t="shared" si="1"/>
        <v>770</v>
      </c>
      <c r="H26" s="13">
        <v>46</v>
      </c>
      <c r="I26" s="13">
        <v>10</v>
      </c>
      <c r="J26" s="14">
        <f t="shared" si="2"/>
        <v>82.142857142857139</v>
      </c>
      <c r="K26" s="15">
        <v>56</v>
      </c>
    </row>
    <row r="27" spans="1:11" ht="15.75" x14ac:dyDescent="0.2">
      <c r="A27" s="8">
        <v>19</v>
      </c>
      <c r="B27" s="3" t="s">
        <v>23</v>
      </c>
      <c r="C27" s="13">
        <v>392</v>
      </c>
      <c r="D27" s="13">
        <v>76</v>
      </c>
      <c r="E27" s="13">
        <f t="shared" si="0"/>
        <v>468</v>
      </c>
      <c r="F27" s="13">
        <v>77</v>
      </c>
      <c r="G27" s="13">
        <f t="shared" si="1"/>
        <v>391</v>
      </c>
      <c r="H27" s="13">
        <v>71</v>
      </c>
      <c r="I27" s="13">
        <v>6</v>
      </c>
      <c r="J27" s="14">
        <f t="shared" si="2"/>
        <v>92.20779220779221</v>
      </c>
      <c r="K27" s="15">
        <v>77</v>
      </c>
    </row>
    <row r="28" spans="1:11" ht="15.75" x14ac:dyDescent="0.2">
      <c r="A28" s="8">
        <v>20</v>
      </c>
      <c r="B28" s="3" t="s">
        <v>24</v>
      </c>
      <c r="C28" s="13">
        <v>54</v>
      </c>
      <c r="D28" s="13">
        <v>34</v>
      </c>
      <c r="E28" s="13">
        <f t="shared" si="0"/>
        <v>88</v>
      </c>
      <c r="F28" s="13">
        <v>5</v>
      </c>
      <c r="G28" s="13">
        <f t="shared" si="1"/>
        <v>83</v>
      </c>
      <c r="H28" s="13">
        <v>5</v>
      </c>
      <c r="I28" s="13">
        <v>0</v>
      </c>
      <c r="J28" s="14">
        <f t="shared" si="2"/>
        <v>100</v>
      </c>
      <c r="K28" s="15">
        <v>5</v>
      </c>
    </row>
    <row r="29" spans="1:11" ht="16.5" thickBot="1" x14ac:dyDescent="0.25">
      <c r="A29" s="22">
        <v>21</v>
      </c>
      <c r="B29" s="4" t="s">
        <v>25</v>
      </c>
      <c r="C29" s="23">
        <v>369</v>
      </c>
      <c r="D29" s="23">
        <v>90</v>
      </c>
      <c r="E29" s="23">
        <f t="shared" si="0"/>
        <v>459</v>
      </c>
      <c r="F29" s="23">
        <v>184</v>
      </c>
      <c r="G29" s="23">
        <f t="shared" si="1"/>
        <v>275</v>
      </c>
      <c r="H29" s="23">
        <v>174</v>
      </c>
      <c r="I29" s="23">
        <v>10</v>
      </c>
      <c r="J29" s="24">
        <f t="shared" si="2"/>
        <v>94.565217391304344</v>
      </c>
      <c r="K29" s="25">
        <v>184</v>
      </c>
    </row>
    <row r="30" spans="1:11" ht="13.15" customHeight="1" thickBot="1" x14ac:dyDescent="0.25">
      <c r="A30" s="38" t="s">
        <v>36</v>
      </c>
      <c r="B30" s="39"/>
      <c r="C30" s="26">
        <f>SUM(C9:C29)</f>
        <v>18065</v>
      </c>
      <c r="D30" s="26">
        <f t="shared" ref="D30:K30" si="3">SUM(D9:D29)</f>
        <v>4043</v>
      </c>
      <c r="E30" s="26">
        <f t="shared" si="3"/>
        <v>22108</v>
      </c>
      <c r="F30" s="26">
        <f t="shared" si="3"/>
        <v>3166</v>
      </c>
      <c r="G30" s="26">
        <f t="shared" si="3"/>
        <v>18942</v>
      </c>
      <c r="H30" s="26">
        <f t="shared" si="3"/>
        <v>2769</v>
      </c>
      <c r="I30" s="26">
        <f t="shared" si="3"/>
        <v>397</v>
      </c>
      <c r="J30" s="27">
        <f>AVERAGE(J9:J29)</f>
        <v>86.25003241181858</v>
      </c>
      <c r="K30" s="28">
        <f t="shared" si="3"/>
        <v>3166</v>
      </c>
    </row>
  </sheetData>
  <mergeCells count="4">
    <mergeCell ref="A1:K1"/>
    <mergeCell ref="A2:K2"/>
    <mergeCell ref="A3:K3"/>
    <mergeCell ref="A30:B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2021-03-10T11:13:14Z</dcterms:created>
  <dcterms:modified xsi:type="dcterms:W3CDTF">2021-03-10T11:13:15Z</dcterms:modified>
</cp:coreProperties>
</file>